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3395" tabRatio="933" activeTab="0"/>
  </bookViews>
  <sheets>
    <sheet name="Сведения о ЮЛ" sheetId="1" r:id="rId1"/>
    <sheet name="Информация о дивидендах" sheetId="2" r:id="rId2"/>
    <sheet name="Финансовые результаты" sheetId="3" r:id="rId3"/>
    <sheet name="Аттестованные сотрудники и пр." sheetId="4" r:id="rId4"/>
  </sheets>
  <definedNames>
    <definedName name="_xlnm.Print_Area" localSheetId="3">'Аттестованные сотрудники и пр.'!$A$1:$I$50</definedName>
    <definedName name="_xlnm.Print_Area" localSheetId="1">'Информация о дивидендах'!$A$1:$F$20</definedName>
  </definedNames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4" authorId="1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  <comment ref="E15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5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Давыдов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</commentList>
</comments>
</file>

<file path=xl/comments4.xml><?xml version="1.0" encoding="utf-8"?>
<comments xmlns="http://schemas.openxmlformats.org/spreadsheetml/2006/main">
  <authors>
    <author>Dell</author>
    <author>Давыдов</author>
  </authors>
  <commentList>
    <comment ref="B18" authorId="0">
      <text>
        <r>
          <rPr>
            <b/>
            <sz val="9"/>
            <rFont val="Tahoma"/>
            <family val="2"/>
          </rPr>
          <t>Наименование периодического издания</t>
        </r>
        <r>
          <rPr>
            <sz val="9"/>
            <rFont val="Tahoma"/>
            <family val="2"/>
          </rPr>
          <t xml:space="preserve">
</t>
        </r>
      </text>
    </comment>
    <comment ref="E35" authorId="1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5" authorId="1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7" authorId="1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<sst xmlns="http://schemas.openxmlformats.org/spreadsheetml/2006/main" count="137" uniqueCount="104">
  <si>
    <t>сайт эмитента</t>
  </si>
  <si>
    <t>сайт центрального депозитария</t>
  </si>
  <si>
    <t>Код строки</t>
  </si>
  <si>
    <t>УНП юридического лица</t>
  </si>
  <si>
    <t>Наименование юридического лица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</si>
  <si>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</si>
  <si>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</si>
  <si>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</si>
  <si>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</si>
  <si>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</si>
  <si>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</si>
  <si>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</si>
  <si>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</si>
  <si>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</si>
  <si>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</si>
  <si>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</si>
  <si>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</si>
  <si>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</si>
  <si>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</si>
  <si>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</si>
  <si>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</si>
  <si>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</si>
  <si>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</si>
  <si>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Должность</t>
  </si>
  <si>
    <t>№ аттестата</t>
  </si>
  <si>
    <t>Дата опубликова-ния</t>
  </si>
  <si>
    <t>Место опубликования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</si>
  <si>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</si>
  <si>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</si>
  <si>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</si>
  <si>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</si>
  <si>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</si>
  <si>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</si>
  <si>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</si>
  <si>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</si>
  <si>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</si>
  <si>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</si>
  <si>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</si>
  <si>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</si>
  <si>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</si>
  <si>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</si>
  <si>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</si>
  <si>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</si>
  <si>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</si>
  <si>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</si>
  <si>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ЕПФР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</si>
  <si>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</si>
  <si>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</si>
  <si>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</si>
  <si>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</si>
  <si>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</si>
  <si>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</si>
  <si>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</si>
  <si>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</si>
  <si>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</si>
  <si>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</si>
  <si>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</si>
  <si>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</si>
  <si>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</si>
  <si>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</si>
  <si>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</si>
  <si>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</si>
  <si>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</si>
  <si>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</si>
  <si>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</si>
  <si>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12. Фамилия, собственное имя, отчество (если таковое имеется), должность аттестованного работника:</t>
  </si>
  <si>
    <t>Дата и источник опубликования аудиторского заключения по бухгалтерской (финансовой) отчетности в полном объеме: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</si>
  <si>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</si>
  <si>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</si>
  <si>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</si>
  <si>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</si>
  <si>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</si>
  <si>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</si>
  <si>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</si>
  <si>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>За отчетный период</t>
  </si>
  <si>
    <t>За аналогичный период прошлого года</t>
  </si>
  <si>
    <t>первый квартал, полугодие, девять месяцев год</t>
  </si>
  <si>
    <t>7. Отдельные показатели деятельности открытого акционерного общества:</t>
  </si>
  <si>
    <t>Аудиторское заключение по бухгалтерской и (или) финансовой отчетности подготовлено: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</si>
  <si>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ЕГР.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</si>
  <si>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</si>
  <si>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11. Дата и источник опубликования раскрытия годового отчета эмитента открытого акционерного общества за отчетный год (только в составе годового отчета):</t>
  </si>
  <si>
    <t>10. Дата проведения годового общего собрания акционеров, на котором утверждены годовой отчет, бухгалтерский баланс, отчет о прибылях и убытках за отчетный год:</t>
  </si>
  <si>
    <t>(наименование должности служащего, инициалы, фамилия, телефон)</t>
  </si>
  <si>
    <t>Открытое акционерное общество "БЕЛБАКАЛЕЯ"</t>
  </si>
  <si>
    <t>Ведущий экономист</t>
  </si>
  <si>
    <t>"Приорбанк" Открытое акционерное общество</t>
  </si>
  <si>
    <t>г. Минск, ул. В. Хоружей, 31А</t>
  </si>
  <si>
    <t>Открытое акционерное общество "Белорусский банк развития и реконструкции "Белинвестбанк"</t>
  </si>
  <si>
    <t>220002, г. Минск, пр. Машерова, 29</t>
  </si>
  <si>
    <t>Общество с ограниченной ответственностью "Капитал-аудит". Местонахождение: 220035, г. Минск, ул. Тимирязева, 65а, оф.230.  тел/факс: (+37517) 272-81-82, 254-51-70; сведения о государственной регистрации: зарегистрировано решением Минского горисполкома от 20.09.2007 г. № 2159, в Едином государственном регистре юридических лиц и индивидуальных предпринимателей за № 190870969, регистрационный номер записи в реестре аудиторских организаций: 10072</t>
  </si>
  <si>
    <t>5200-3-21527</t>
  </si>
  <si>
    <t>Сергеенко Елена Федоровна</t>
  </si>
  <si>
    <t>III</t>
  </si>
  <si>
    <t>Открытое акционерное общество "Белбакалея" обеспечивает соблюдение прав и интересов акционеров в соответствии с законодательством Республики Беларусь и Уставом Общества</t>
  </si>
  <si>
    <t>www.belbakaleya.by</t>
  </si>
  <si>
    <t xml:space="preserve">О.А.Пиляева </t>
  </si>
  <si>
    <t xml:space="preserve">Вед. экономист Е.Ф.Сергеенко +375 17 392 24 62 </t>
  </si>
  <si>
    <t>до 22.04.2023</t>
  </si>
  <si>
    <t>За 2023 год</t>
  </si>
  <si>
    <t>С.А.Клещенков</t>
  </si>
  <si>
    <t>Годовая бухгалтерская  отчетность достоверно во всех существенных аспектах отражает финансовое положение ОАО "Белбакалея" на 31.12.2023г.,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Беларусь, за ислючением влияния вопроса, описанного в разделе "Основание для выражения аудиторского мнения с оговоркой". По результатам аудита установлены следующие искажения, которые являются существенными, но их влияние на бух.отчетность ОАО "БЕЛБАКАЛЕЯ" не являются распространенными: в 2023 году организация осуществила списание безнадежной к получению дебиторской задолженности по ряду организаций, которые были ликвидированы в предыдущие годы, безнадежная ко взысканию задолженность выявлена по результатам инвентаризации после востановления бух.учета. Данная ситуация ведет к занижению чистой прибыли 2023 г. на 399 тыс.руб., за 2022 год - занижению непокрытого убытка на 409 тыс.руб., завышению краткосрочной дебиторской задолженности на 499 тыс.руб., занижению краткосрочной кредиторской задолженности по налогам и сборам на 90 тыс.ркб..</t>
  </si>
  <si>
    <t>ЕПФР, сайт эмитента (www.belbakaleya.by) 05.04.2024</t>
  </si>
  <si>
    <t>"05" апреля  2024 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</si>
</sst>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33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1" fontId="12" fillId="35" borderId="10" xfId="0" applyNumberFormat="1" applyFont="1" applyFill="1" applyBorder="1" applyAlignment="1">
      <alignment horizontal="center" vertical="center" wrapText="1" shrinkToFit="1"/>
    </xf>
    <xf numFmtId="1" fontId="12" fillId="35" borderId="11" xfId="0" applyNumberFormat="1" applyFont="1" applyFill="1" applyBorder="1" applyAlignment="1">
      <alignment horizontal="center" vertical="center" wrapText="1" shrinkToFit="1"/>
    </xf>
    <xf numFmtId="0" fontId="12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1" xfId="0" applyNumberFormat="1" applyFont="1" applyBorder="1" applyAlignment="1">
      <alignment horizontal="center" vertical="center" shrinkToFit="1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0" xfId="0" applyFont="1" applyFill="1" applyBorder="1" applyAlignment="1" applyProtection="1">
      <alignment horizontal="right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 shrinkToFit="1"/>
    </xf>
    <xf numFmtId="0" fontId="12" fillId="36" borderId="0" xfId="0" applyFont="1" applyFill="1" applyBorder="1" applyAlignment="1">
      <alignment horizontal="left" wrapText="1"/>
    </xf>
    <xf numFmtId="0" fontId="4" fillId="36" borderId="0" xfId="0" applyFont="1" applyFill="1" applyAlignment="1">
      <alignment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6" borderId="17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0" fontId="2" fillId="0" borderId="0" xfId="0" applyFont="1" applyAlignment="1">
      <alignment horizontal="left" vertical="justify"/>
    </xf>
    <xf numFmtId="17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4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14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4" xfId="0" applyFont="1" applyFill="1" applyBorder="1" applyAlignment="1" applyProtection="1">
      <alignment vertical="center"/>
      <protection locked="0"/>
    </xf>
    <xf numFmtId="1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174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14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11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7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4" xfId="0" applyNumberFormat="1" applyFont="1" applyFill="1" applyBorder="1" applyAlignment="1" applyProtection="1">
      <alignment horizontal="left" vertical="center" wrapText="1"/>
      <protection locked="0"/>
    </xf>
    <xf numFmtId="174" fontId="5" fillId="36" borderId="17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74" fontId="5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174" fontId="5" fillId="36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6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4" fillId="33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13.375" style="2" customWidth="1"/>
    <col min="2" max="2" width="45.125" style="2" customWidth="1"/>
    <col min="3" max="3" width="8.75390625" style="2" customWidth="1"/>
    <col min="4" max="4" width="32.125" style="2" customWidth="1"/>
    <col min="5" max="5" width="14.00390625" style="2" customWidth="1"/>
    <col min="6" max="6" width="8.625" style="2" customWidth="1"/>
    <col min="7" max="16384" width="9.125" style="2" customWidth="1"/>
  </cols>
  <sheetData>
    <row r="1" spans="1:4" ht="0.75" customHeight="1">
      <c r="A1" s="59" t="s">
        <v>70</v>
      </c>
      <c r="B1" s="60"/>
      <c r="C1" s="60"/>
      <c r="D1" s="60"/>
    </row>
    <row r="2" spans="1:4" ht="48.75" customHeight="1" hidden="1">
      <c r="A2" s="13" t="s">
        <v>3</v>
      </c>
      <c r="B2" s="13" t="s">
        <v>4</v>
      </c>
      <c r="C2" s="13" t="s">
        <v>5</v>
      </c>
      <c r="D2" s="13" t="s">
        <v>46</v>
      </c>
    </row>
    <row r="3" spans="1:4" ht="12.75" hidden="1">
      <c r="A3" s="46">
        <v>100220190</v>
      </c>
      <c r="B3" s="47" t="s">
        <v>86</v>
      </c>
      <c r="C3" s="27">
        <v>0.0024</v>
      </c>
      <c r="D3" s="47" t="s">
        <v>87</v>
      </c>
    </row>
    <row r="4" spans="1:4" ht="25.5" hidden="1">
      <c r="A4" s="46">
        <v>807000028</v>
      </c>
      <c r="B4" s="47" t="s">
        <v>88</v>
      </c>
      <c r="C4" s="27">
        <v>0.0009</v>
      </c>
      <c r="D4" s="47" t="s">
        <v>89</v>
      </c>
    </row>
    <row r="5" spans="1:4" ht="12.75" hidden="1">
      <c r="A5" s="46"/>
      <c r="B5" s="47"/>
      <c r="C5" s="27"/>
      <c r="D5" s="47"/>
    </row>
    <row r="6" spans="1:4" ht="12.75" hidden="1">
      <c r="A6" s="46"/>
      <c r="B6" s="47"/>
      <c r="C6" s="27"/>
      <c r="D6" s="47"/>
    </row>
    <row r="7" spans="1:4" ht="12.75" hidden="1">
      <c r="A7" s="46"/>
      <c r="B7" s="47"/>
      <c r="C7" s="27"/>
      <c r="D7" s="47"/>
    </row>
    <row r="8" spans="1:4" ht="12.75" hidden="1">
      <c r="A8" s="46"/>
      <c r="B8" s="47"/>
      <c r="C8" s="27"/>
      <c r="D8" s="47"/>
    </row>
    <row r="9" spans="1:4" ht="12.75" hidden="1">
      <c r="A9" s="46"/>
      <c r="B9" s="47"/>
      <c r="C9" s="27"/>
      <c r="D9" s="47"/>
    </row>
    <row r="10" spans="1:4" ht="12.75" hidden="1">
      <c r="A10" s="46"/>
      <c r="B10" s="47"/>
      <c r="C10" s="27"/>
      <c r="D10" s="47"/>
    </row>
    <row r="11" spans="1:4" ht="12.75" hidden="1">
      <c r="A11" s="46"/>
      <c r="B11" s="47"/>
      <c r="C11" s="27"/>
      <c r="D11" s="47"/>
    </row>
    <row r="12" spans="1:4" ht="12.75" hidden="1">
      <c r="A12" s="46"/>
      <c r="B12" s="47"/>
      <c r="C12" s="27"/>
      <c r="D12" s="47"/>
    </row>
    <row r="13" spans="1:4" ht="12.75" hidden="1">
      <c r="A13" s="46"/>
      <c r="B13" s="47"/>
      <c r="C13" s="27"/>
      <c r="D13" s="47"/>
    </row>
    <row r="14" spans="1:4" ht="12.75" hidden="1">
      <c r="A14" s="46"/>
      <c r="B14" s="47"/>
      <c r="C14" s="27"/>
      <c r="D14" s="47"/>
    </row>
    <row r="15" spans="1:4" ht="12.75" hidden="1">
      <c r="A15" s="46"/>
      <c r="B15" s="47"/>
      <c r="C15" s="27"/>
      <c r="D15" s="47"/>
    </row>
    <row r="16" spans="1:4" ht="12.75" hidden="1">
      <c r="A16" s="46"/>
      <c r="B16" s="47"/>
      <c r="C16" s="27"/>
      <c r="D16" s="47"/>
    </row>
    <row r="17" spans="1:4" ht="12.75" hidden="1">
      <c r="A17" s="46"/>
      <c r="B17" s="47"/>
      <c r="C17" s="27"/>
      <c r="D17" s="47"/>
    </row>
    <row r="18" spans="1:4" ht="12.75" hidden="1">
      <c r="A18" s="46"/>
      <c r="B18" s="47"/>
      <c r="C18" s="27"/>
      <c r="D18" s="47"/>
    </row>
    <row r="19" spans="1:4" ht="12.75" hidden="1">
      <c r="A19" s="46"/>
      <c r="B19" s="47"/>
      <c r="C19" s="27"/>
      <c r="D19" s="47"/>
    </row>
    <row r="20" spans="1:4" ht="12.75" hidden="1">
      <c r="A20" s="46"/>
      <c r="B20" s="47"/>
      <c r="C20" s="27"/>
      <c r="D20" s="47"/>
    </row>
    <row r="21" spans="1:4" ht="12.75" hidden="1">
      <c r="A21" s="46"/>
      <c r="B21" s="47"/>
      <c r="C21" s="27"/>
      <c r="D21" s="47"/>
    </row>
    <row r="22" spans="1:4" ht="12.75" hidden="1">
      <c r="A22" s="46"/>
      <c r="B22" s="47"/>
      <c r="C22" s="27"/>
      <c r="D22" s="47"/>
    </row>
    <row r="23" spans="1:4" ht="12.75" hidden="1">
      <c r="A23" s="46"/>
      <c r="B23" s="47"/>
      <c r="C23" s="27"/>
      <c r="D23" s="47"/>
    </row>
    <row r="24" spans="1:4" ht="12.75" hidden="1">
      <c r="A24" s="46"/>
      <c r="B24" s="47"/>
      <c r="C24" s="27"/>
      <c r="D24" s="47"/>
    </row>
    <row r="25" spans="1:4" ht="12.75" hidden="1">
      <c r="A25" s="46"/>
      <c r="B25" s="47"/>
      <c r="C25" s="27"/>
      <c r="D25" s="47"/>
    </row>
    <row r="26" spans="1:4" ht="35.25" customHeight="1">
      <c r="A26" s="46"/>
      <c r="B26" s="114" t="s">
        <v>84</v>
      </c>
      <c r="C26" s="27"/>
      <c r="D26" s="47"/>
    </row>
    <row r="29" spans="1:3" ht="37.5" customHeight="1">
      <c r="A29" s="61" t="s">
        <v>73</v>
      </c>
      <c r="B29" s="62"/>
      <c r="C29" s="45">
        <f>C32+C33</f>
        <v>97.4466</v>
      </c>
    </row>
    <row r="31" spans="1:3" ht="51" customHeight="1">
      <c r="A31" s="6" t="s">
        <v>7</v>
      </c>
      <c r="B31" s="6" t="s">
        <v>8</v>
      </c>
      <c r="C31" s="6" t="s">
        <v>5</v>
      </c>
    </row>
    <row r="32" spans="1:3" ht="24">
      <c r="A32" s="15" t="s">
        <v>9</v>
      </c>
      <c r="B32" s="48"/>
      <c r="C32" s="49"/>
    </row>
    <row r="33" spans="1:3" ht="33.75" customHeight="1">
      <c r="A33" s="12" t="s">
        <v>35</v>
      </c>
      <c r="B33" s="51">
        <f>B35+B36+B37</f>
        <v>0</v>
      </c>
      <c r="C33" s="51">
        <f>C35+C36+C37</f>
        <v>97.4466</v>
      </c>
    </row>
    <row r="34" spans="1:3" ht="22.5" customHeight="1">
      <c r="A34" s="12" t="s">
        <v>10</v>
      </c>
      <c r="B34" s="52" t="s">
        <v>6</v>
      </c>
      <c r="C34" s="52" t="s">
        <v>6</v>
      </c>
    </row>
    <row r="35" spans="1:3" ht="26.25" customHeight="1">
      <c r="A35" s="12" t="s">
        <v>33</v>
      </c>
      <c r="B35" s="27"/>
      <c r="C35" s="27"/>
    </row>
    <row r="36" spans="1:3" ht="24" customHeight="1">
      <c r="A36" s="12" t="s">
        <v>34</v>
      </c>
      <c r="B36" s="27"/>
      <c r="C36" s="27"/>
    </row>
    <row r="37" spans="1:3" ht="24.75" customHeight="1">
      <c r="A37" s="12" t="s">
        <v>11</v>
      </c>
      <c r="B37" s="50"/>
      <c r="C37" s="27">
        <v>97.4466</v>
      </c>
    </row>
    <row r="43" spans="1:3" ht="12.75">
      <c r="A43" s="9"/>
      <c r="B43" s="14"/>
      <c r="C43" s="5"/>
    </row>
  </sheetData>
  <sheetProtection password="CE28" sheet="1" formatCells="0" formatColumns="0" formatRows="0" insertColumns="0" insertRows="0" insertHyperlinks="0" deleteColumns="0" deleteRows="0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">
      <selection activeCell="F19" sqref="F19"/>
    </sheetView>
  </sheetViews>
  <sheetFormatPr defaultColWidth="9.00390625" defaultRowHeight="12.75"/>
  <cols>
    <col min="1" max="1" width="4.375" style="2" hidden="1" customWidth="1"/>
    <col min="2" max="2" width="0.37109375" style="2" hidden="1" customWidth="1"/>
    <col min="3" max="3" width="53.00390625" style="2" customWidth="1"/>
    <col min="4" max="4" width="16.375" style="2" customWidth="1"/>
    <col min="5" max="5" width="16.125" style="2" customWidth="1"/>
    <col min="6" max="6" width="14.125" style="2" customWidth="1"/>
    <col min="7" max="16384" width="9.125" style="2" customWidth="1"/>
  </cols>
  <sheetData>
    <row r="1" ht="33" customHeight="1">
      <c r="C1" s="11" t="s">
        <v>69</v>
      </c>
    </row>
    <row r="2" spans="1:6" ht="57.75" customHeight="1">
      <c r="A2" s="16" t="s">
        <v>2</v>
      </c>
      <c r="C2" s="18" t="s">
        <v>12</v>
      </c>
      <c r="D2" s="19" t="s">
        <v>36</v>
      </c>
      <c r="E2" s="20" t="s">
        <v>74</v>
      </c>
      <c r="F2" s="20" t="s">
        <v>75</v>
      </c>
    </row>
    <row r="3" spans="1:6" ht="39.75" customHeight="1">
      <c r="A3" s="17">
        <v>60</v>
      </c>
      <c r="C3" s="22" t="s">
        <v>14</v>
      </c>
      <c r="D3" s="26" t="s">
        <v>15</v>
      </c>
      <c r="E3" s="43">
        <f>E4+E6</f>
        <v>864</v>
      </c>
      <c r="F3" s="43">
        <f>F4+F6</f>
        <v>863</v>
      </c>
    </row>
    <row r="4" spans="1:6" ht="39.75" customHeight="1">
      <c r="A4" s="17">
        <v>61</v>
      </c>
      <c r="C4" s="22" t="s">
        <v>16</v>
      </c>
      <c r="D4" s="26" t="s">
        <v>15</v>
      </c>
      <c r="E4" s="25">
        <v>2</v>
      </c>
      <c r="F4" s="25">
        <v>2</v>
      </c>
    </row>
    <row r="5" spans="1:6" ht="39.75" customHeight="1">
      <c r="A5" s="17">
        <v>63</v>
      </c>
      <c r="C5" s="22" t="s">
        <v>38</v>
      </c>
      <c r="D5" s="26" t="s">
        <v>15</v>
      </c>
      <c r="E5" s="25"/>
      <c r="F5" s="25"/>
    </row>
    <row r="6" spans="1:6" ht="39.75" customHeight="1">
      <c r="A6" s="17">
        <v>64</v>
      </c>
      <c r="C6" s="22" t="s">
        <v>17</v>
      </c>
      <c r="D6" s="26" t="s">
        <v>15</v>
      </c>
      <c r="E6" s="25">
        <v>862</v>
      </c>
      <c r="F6" s="25">
        <v>861</v>
      </c>
    </row>
    <row r="7" spans="1:6" ht="39.75" customHeight="1">
      <c r="A7" s="17">
        <v>65</v>
      </c>
      <c r="C7" s="22" t="s">
        <v>38</v>
      </c>
      <c r="D7" s="26" t="s">
        <v>15</v>
      </c>
      <c r="E7" s="25"/>
      <c r="F7" s="25"/>
    </row>
    <row r="8" spans="1:6" ht="39.75" customHeight="1">
      <c r="A8" s="17">
        <v>70</v>
      </c>
      <c r="C8" s="22" t="s">
        <v>18</v>
      </c>
      <c r="D8" s="26" t="s">
        <v>21</v>
      </c>
      <c r="E8" s="24">
        <v>22.65</v>
      </c>
      <c r="F8" s="24">
        <v>0</v>
      </c>
    </row>
    <row r="9" spans="1:6" ht="39.75" customHeight="1">
      <c r="A9" s="17">
        <v>71</v>
      </c>
      <c r="C9" s="22" t="s">
        <v>39</v>
      </c>
      <c r="D9" s="26" t="s">
        <v>21</v>
      </c>
      <c r="E9" s="24">
        <v>22.07</v>
      </c>
      <c r="F9" s="24">
        <v>0</v>
      </c>
    </row>
    <row r="10" spans="1:6" ht="39.75" customHeight="1">
      <c r="A10" s="17">
        <v>72</v>
      </c>
      <c r="C10" s="22" t="s">
        <v>47</v>
      </c>
      <c r="D10" s="26" t="s">
        <v>19</v>
      </c>
      <c r="E10" s="44">
        <v>0.010069</v>
      </c>
      <c r="F10" s="44">
        <v>0</v>
      </c>
    </row>
    <row r="11" spans="1:6" ht="39.75" customHeight="1">
      <c r="A11" s="17">
        <v>73</v>
      </c>
      <c r="C11" s="22" t="s">
        <v>54</v>
      </c>
      <c r="D11" s="26" t="s">
        <v>19</v>
      </c>
      <c r="E11" s="44"/>
      <c r="F11" s="44"/>
    </row>
    <row r="12" spans="1:6" ht="39.75" customHeight="1">
      <c r="A12" s="17">
        <v>74</v>
      </c>
      <c r="C12" s="22" t="s">
        <v>55</v>
      </c>
      <c r="D12" s="26" t="s">
        <v>19</v>
      </c>
      <c r="E12" s="44"/>
      <c r="F12" s="44"/>
    </row>
    <row r="13" spans="1:6" ht="39.75" customHeight="1">
      <c r="A13" s="17">
        <v>75</v>
      </c>
      <c r="C13" s="22" t="s">
        <v>48</v>
      </c>
      <c r="D13" s="26" t="s">
        <v>19</v>
      </c>
      <c r="E13" s="44">
        <v>0.0098117</v>
      </c>
      <c r="F13" s="44">
        <v>0</v>
      </c>
    </row>
    <row r="14" spans="1:6" ht="39.75" customHeight="1">
      <c r="A14" s="17">
        <v>76</v>
      </c>
      <c r="C14" s="22" t="s">
        <v>56</v>
      </c>
      <c r="D14" s="26" t="s">
        <v>19</v>
      </c>
      <c r="E14" s="44"/>
      <c r="F14" s="44"/>
    </row>
    <row r="15" spans="1:6" ht="39.75" customHeight="1">
      <c r="A15" s="17">
        <v>77</v>
      </c>
      <c r="C15" s="22" t="s">
        <v>57</v>
      </c>
      <c r="D15" s="26" t="s">
        <v>19</v>
      </c>
      <c r="E15" s="44"/>
      <c r="F15" s="44"/>
    </row>
    <row r="16" spans="1:6" ht="41.25" customHeight="1">
      <c r="A16" s="17">
        <v>78</v>
      </c>
      <c r="C16" s="21" t="s">
        <v>49</v>
      </c>
      <c r="D16" s="53" t="s">
        <v>76</v>
      </c>
      <c r="E16" s="34">
        <v>2022</v>
      </c>
      <c r="F16" s="23"/>
    </row>
    <row r="17" spans="1:6" ht="39.75" customHeight="1">
      <c r="A17" s="17">
        <v>79</v>
      </c>
      <c r="C17" s="21" t="s">
        <v>50</v>
      </c>
      <c r="D17" s="26" t="s">
        <v>58</v>
      </c>
      <c r="E17" s="58">
        <v>45015</v>
      </c>
      <c r="F17" s="23"/>
    </row>
    <row r="18" spans="1:6" ht="39.75" customHeight="1">
      <c r="A18" s="17">
        <v>80</v>
      </c>
      <c r="C18" s="21" t="s">
        <v>51</v>
      </c>
      <c r="D18" s="26" t="s">
        <v>58</v>
      </c>
      <c r="E18" s="58" t="s">
        <v>98</v>
      </c>
      <c r="F18" s="23"/>
    </row>
    <row r="19" spans="1:6" ht="39.75" customHeight="1">
      <c r="A19" s="17">
        <v>90</v>
      </c>
      <c r="C19" s="22" t="s">
        <v>20</v>
      </c>
      <c r="D19" s="26" t="s">
        <v>19</v>
      </c>
      <c r="E19" s="24">
        <v>7.4169</v>
      </c>
      <c r="F19" s="24">
        <v>6.63</v>
      </c>
    </row>
    <row r="20" spans="1:6" ht="39.75" customHeight="1">
      <c r="A20" s="17">
        <v>100</v>
      </c>
      <c r="C20" s="22" t="s">
        <v>64</v>
      </c>
      <c r="D20" s="26" t="s">
        <v>22</v>
      </c>
      <c r="E20" s="25"/>
      <c r="F20" s="25"/>
    </row>
    <row r="25" spans="4:6" ht="12.75">
      <c r="D25" s="9"/>
      <c r="E25" s="14"/>
      <c r="F25" s="5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G18"/>
  <sheetViews>
    <sheetView view="pageBreakPreview" zoomScaleSheetLayoutView="100" zoomScalePageLayoutView="0" workbookViewId="0" topLeftCell="C1">
      <selection activeCell="E13" sqref="E13"/>
    </sheetView>
  </sheetViews>
  <sheetFormatPr defaultColWidth="9.00390625" defaultRowHeight="12.75"/>
  <cols>
    <col min="1" max="1" width="18.875" style="2" hidden="1" customWidth="1"/>
    <col min="2" max="2" width="7.125" style="2" hidden="1" customWidth="1"/>
    <col min="3" max="3" width="51.00390625" style="2" customWidth="1"/>
    <col min="4" max="4" width="13.00390625" style="2" customWidth="1"/>
    <col min="5" max="6" width="17.625" style="2" customWidth="1"/>
    <col min="7" max="16384" width="9.125" style="2" customWidth="1"/>
  </cols>
  <sheetData>
    <row r="1" spans="3:6" ht="52.5" customHeight="1">
      <c r="C1" s="59" t="s">
        <v>77</v>
      </c>
      <c r="D1" s="59"/>
      <c r="E1" s="59"/>
      <c r="F1" s="59"/>
    </row>
    <row r="2" spans="2:6" ht="69" customHeight="1">
      <c r="B2" s="16" t="s">
        <v>2</v>
      </c>
      <c r="C2" s="28" t="s">
        <v>12</v>
      </c>
      <c r="D2" s="28" t="s">
        <v>36</v>
      </c>
      <c r="E2" s="29" t="s">
        <v>74</v>
      </c>
      <c r="F2" s="29" t="s">
        <v>75</v>
      </c>
    </row>
    <row r="3" spans="2:6" ht="35.25" customHeight="1">
      <c r="B3" s="17">
        <v>10</v>
      </c>
      <c r="C3" s="21" t="s">
        <v>40</v>
      </c>
      <c r="D3" s="31" t="s">
        <v>21</v>
      </c>
      <c r="E3" s="24">
        <v>13237</v>
      </c>
      <c r="F3" s="24">
        <v>6029</v>
      </c>
    </row>
    <row r="4" spans="2:7" ht="35.25" customHeight="1">
      <c r="B4" s="17">
        <v>20</v>
      </c>
      <c r="C4" s="21" t="s">
        <v>52</v>
      </c>
      <c r="D4" s="31" t="s">
        <v>21</v>
      </c>
      <c r="E4" s="24">
        <f>7267+524+3300</f>
        <v>11091</v>
      </c>
      <c r="F4" s="24">
        <f>1814+438+2494</f>
        <v>4746</v>
      </c>
      <c r="G4" s="8"/>
    </row>
    <row r="5" spans="2:7" ht="35.25" customHeight="1">
      <c r="B5" s="17">
        <v>30</v>
      </c>
      <c r="C5" s="21" t="s">
        <v>62</v>
      </c>
      <c r="D5" s="31" t="s">
        <v>21</v>
      </c>
      <c r="E5" s="32">
        <f>SUM(E6:E8)</f>
        <v>201</v>
      </c>
      <c r="F5" s="32">
        <f>SUM(F6:F8)</f>
        <v>84</v>
      </c>
      <c r="G5" s="8"/>
    </row>
    <row r="6" spans="2:7" ht="35.25" customHeight="1">
      <c r="B6" s="17">
        <v>31</v>
      </c>
      <c r="C6" s="21" t="s">
        <v>41</v>
      </c>
      <c r="D6" s="31" t="s">
        <v>21</v>
      </c>
      <c r="E6" s="32">
        <f>E3-E4</f>
        <v>2146</v>
      </c>
      <c r="F6" s="32">
        <f>F3-F4</f>
        <v>1283</v>
      </c>
      <c r="G6" s="8"/>
    </row>
    <row r="7" spans="2:7" ht="35.25" customHeight="1">
      <c r="B7" s="17">
        <v>34</v>
      </c>
      <c r="C7" s="21" t="s">
        <v>53</v>
      </c>
      <c r="D7" s="31" t="s">
        <v>21</v>
      </c>
      <c r="E7" s="24">
        <f>27-1371</f>
        <v>-1344</v>
      </c>
      <c r="F7" s="24">
        <f>70-356</f>
        <v>-286</v>
      </c>
      <c r="G7" s="8"/>
    </row>
    <row r="8" spans="2:7" ht="35.25" customHeight="1">
      <c r="B8" s="17">
        <v>35</v>
      </c>
      <c r="C8" s="33" t="s">
        <v>63</v>
      </c>
      <c r="D8" s="31" t="s">
        <v>21</v>
      </c>
      <c r="E8" s="24">
        <v>-601</v>
      </c>
      <c r="F8" s="24">
        <v>-913</v>
      </c>
      <c r="G8" s="8"/>
    </row>
    <row r="9" spans="2:7" ht="68.25" customHeight="1">
      <c r="B9" s="17">
        <v>40</v>
      </c>
      <c r="C9" s="21" t="s">
        <v>59</v>
      </c>
      <c r="D9" s="31" t="s">
        <v>21</v>
      </c>
      <c r="E9" s="24">
        <f>120-62</f>
        <v>58</v>
      </c>
      <c r="F9" s="24">
        <f>26-55</f>
        <v>-29</v>
      </c>
      <c r="G9" s="8"/>
    </row>
    <row r="10" spans="2:6" ht="35.25" customHeight="1">
      <c r="B10" s="17">
        <v>45</v>
      </c>
      <c r="C10" s="21" t="s">
        <v>42</v>
      </c>
      <c r="D10" s="31" t="s">
        <v>21</v>
      </c>
      <c r="E10" s="32">
        <f>E5-E9</f>
        <v>143</v>
      </c>
      <c r="F10" s="32">
        <f>F5-F9</f>
        <v>113</v>
      </c>
    </row>
    <row r="11" spans="2:6" ht="35.25" customHeight="1">
      <c r="B11" s="17">
        <v>50</v>
      </c>
      <c r="C11" s="21" t="s">
        <v>13</v>
      </c>
      <c r="D11" s="31" t="s">
        <v>21</v>
      </c>
      <c r="E11" s="24">
        <v>-4316</v>
      </c>
      <c r="F11" s="24">
        <v>-4651</v>
      </c>
    </row>
    <row r="12" spans="2:6" ht="35.25" customHeight="1">
      <c r="B12" s="17">
        <v>110</v>
      </c>
      <c r="C12" s="21" t="s">
        <v>43</v>
      </c>
      <c r="D12" s="26" t="s">
        <v>21</v>
      </c>
      <c r="E12" s="24">
        <v>972</v>
      </c>
      <c r="F12" s="24">
        <v>1657</v>
      </c>
    </row>
    <row r="13" spans="2:6" ht="35.25" customHeight="1">
      <c r="B13" s="17">
        <v>120</v>
      </c>
      <c r="C13" s="21" t="s">
        <v>44</v>
      </c>
      <c r="D13" s="26" t="s">
        <v>21</v>
      </c>
      <c r="E13" s="24">
        <v>54</v>
      </c>
      <c r="F13" s="24">
        <v>105</v>
      </c>
    </row>
    <row r="14" spans="2:6" s="8" customFormat="1" ht="0.75" customHeight="1">
      <c r="B14" s="63"/>
      <c r="C14" s="64"/>
      <c r="D14" s="64"/>
      <c r="E14" s="64"/>
      <c r="F14" s="64"/>
    </row>
    <row r="15" s="8" customFormat="1" ht="129.75" customHeight="1">
      <c r="B15" s="30"/>
    </row>
    <row r="18" spans="4:6" ht="12.75">
      <c r="D18" s="9"/>
      <c r="E18" s="14"/>
      <c r="F18" s="5"/>
    </row>
  </sheetData>
  <sheetProtection sheet="1" selectLockedCells="1"/>
  <mergeCells count="2">
    <mergeCell ref="B14:F14"/>
    <mergeCell ref="C1:F1"/>
  </mergeCells>
  <dataValidations count="2">
    <dataValidation type="decimal" allowBlank="1" showInputMessage="1" showErrorMessage="1" error="Значение должно быть числом" sqref="E12:F13 E3:E4 E7:E9">
      <formula1>-999999999999999000000000</formula1>
      <formula2>9.99999999999999E+23</formula2>
    </dataValidation>
    <dataValidation type="decimal" allowBlank="1" showInputMessage="1" showErrorMessage="1" sqref="F3:F4 E11:F11 F7:F9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view="pageBreakPreview" zoomScaleSheetLayoutView="100" zoomScalePageLayoutView="0" workbookViewId="0" topLeftCell="A1">
      <selection activeCell="A12" sqref="A12:I12"/>
    </sheetView>
  </sheetViews>
  <sheetFormatPr defaultColWidth="9.00390625" defaultRowHeight="12.75"/>
  <cols>
    <col min="1" max="1" width="10.25390625" style="2" customWidth="1"/>
    <col min="2" max="2" width="20.25390625" style="2" customWidth="1"/>
    <col min="3" max="3" width="13.875" style="2" customWidth="1"/>
    <col min="4" max="4" width="6.75390625" style="2" customWidth="1"/>
    <col min="5" max="5" width="12.125" style="2" customWidth="1"/>
    <col min="6" max="6" width="9.625" style="2" customWidth="1"/>
    <col min="7" max="7" width="9.875" style="2" customWidth="1"/>
    <col min="8" max="8" width="9.125" style="2" customWidth="1"/>
    <col min="9" max="9" width="9.375" style="2" customWidth="1"/>
    <col min="10" max="10" width="9.125" style="2" customWidth="1"/>
    <col min="11" max="16384" width="9.125" style="2" customWidth="1"/>
  </cols>
  <sheetData>
    <row r="1" spans="1:9" ht="62.25" customHeight="1">
      <c r="A1" s="112" t="s">
        <v>82</v>
      </c>
      <c r="B1" s="112"/>
      <c r="C1" s="112"/>
      <c r="D1" s="112"/>
      <c r="E1" s="112"/>
      <c r="F1" s="112"/>
      <c r="G1" s="112"/>
      <c r="H1" s="112"/>
      <c r="I1" s="112"/>
    </row>
    <row r="2" spans="1:9" ht="27.75" customHeight="1">
      <c r="A2" s="76">
        <v>45378</v>
      </c>
      <c r="B2" s="77"/>
      <c r="C2" s="35"/>
      <c r="D2" s="35"/>
      <c r="E2" s="35"/>
      <c r="F2" s="36"/>
      <c r="G2" s="36"/>
      <c r="H2" s="36"/>
      <c r="I2" s="10"/>
    </row>
    <row r="3" spans="1:9" ht="27.75" customHeight="1">
      <c r="A3" s="105" t="s">
        <v>78</v>
      </c>
      <c r="B3" s="105"/>
      <c r="C3" s="105"/>
      <c r="D3" s="105"/>
      <c r="E3" s="105"/>
      <c r="F3" s="105"/>
      <c r="G3" s="105"/>
      <c r="H3" s="105"/>
      <c r="I3" s="105"/>
    </row>
    <row r="4" spans="1:9" ht="27.75" customHeight="1">
      <c r="A4" s="106">
        <v>45355</v>
      </c>
      <c r="B4" s="106"/>
      <c r="C4" s="35"/>
      <c r="D4" s="35"/>
      <c r="E4" s="35"/>
      <c r="F4" s="36"/>
      <c r="G4" s="36"/>
      <c r="H4" s="36"/>
      <c r="I4" s="10"/>
    </row>
    <row r="5" spans="1:9" ht="67.5" customHeight="1">
      <c r="A5" s="105" t="s">
        <v>79</v>
      </c>
      <c r="B5" s="105"/>
      <c r="C5" s="105"/>
      <c r="D5" s="105"/>
      <c r="E5" s="105"/>
      <c r="F5" s="105"/>
      <c r="G5" s="105"/>
      <c r="H5" s="105"/>
      <c r="I5" s="105"/>
    </row>
    <row r="6" spans="1:9" ht="77.25" customHeight="1">
      <c r="A6" s="97" t="s">
        <v>90</v>
      </c>
      <c r="B6" s="98"/>
      <c r="C6" s="98"/>
      <c r="D6" s="98"/>
      <c r="E6" s="98"/>
      <c r="F6" s="98"/>
      <c r="G6" s="98"/>
      <c r="H6" s="98"/>
      <c r="I6" s="99"/>
    </row>
    <row r="7" spans="1:9" ht="27.75" customHeight="1">
      <c r="A7" s="105" t="s">
        <v>72</v>
      </c>
      <c r="B7" s="105"/>
      <c r="C7" s="105"/>
      <c r="D7" s="105"/>
      <c r="E7" s="105"/>
      <c r="F7" s="105"/>
      <c r="G7" s="105"/>
      <c r="H7" s="105"/>
      <c r="I7" s="105"/>
    </row>
    <row r="8" spans="1:9" ht="27.75" customHeight="1">
      <c r="A8" s="97" t="s">
        <v>99</v>
      </c>
      <c r="B8" s="98"/>
      <c r="C8" s="98"/>
      <c r="D8" s="98"/>
      <c r="E8" s="98"/>
      <c r="F8" s="98"/>
      <c r="G8" s="98"/>
      <c r="H8" s="98"/>
      <c r="I8" s="99"/>
    </row>
    <row r="9" spans="1:9" ht="48" customHeight="1">
      <c r="A9" s="100" t="s">
        <v>80</v>
      </c>
      <c r="B9" s="100"/>
      <c r="C9" s="100"/>
      <c r="D9" s="100"/>
      <c r="E9" s="100"/>
      <c r="F9" s="100"/>
      <c r="G9" s="100"/>
      <c r="H9" s="100"/>
      <c r="I9" s="100"/>
    </row>
    <row r="10" spans="1:9" ht="159" customHeight="1">
      <c r="A10" s="101" t="s">
        <v>101</v>
      </c>
      <c r="B10" s="101"/>
      <c r="C10" s="101"/>
      <c r="D10" s="101"/>
      <c r="E10" s="101"/>
      <c r="F10" s="101"/>
      <c r="G10" s="101"/>
      <c r="H10" s="101"/>
      <c r="I10" s="101"/>
    </row>
    <row r="11" spans="1:9" ht="42.75" customHeight="1">
      <c r="A11" s="102" t="s">
        <v>66</v>
      </c>
      <c r="B11" s="102"/>
      <c r="C11" s="102"/>
      <c r="D11" s="102"/>
      <c r="E11" s="102"/>
      <c r="F11" s="102"/>
      <c r="G11" s="102"/>
      <c r="H11" s="102"/>
      <c r="I11" s="102"/>
    </row>
    <row r="12" spans="1:9" ht="24" customHeight="1">
      <c r="A12" s="94" t="s">
        <v>102</v>
      </c>
      <c r="B12" s="95"/>
      <c r="C12" s="95"/>
      <c r="D12" s="95"/>
      <c r="E12" s="95"/>
      <c r="F12" s="95"/>
      <c r="G12" s="95"/>
      <c r="H12" s="95"/>
      <c r="I12" s="96"/>
    </row>
    <row r="13" spans="1:9" ht="51.75" customHeight="1" hidden="1">
      <c r="A13" s="92" t="s">
        <v>81</v>
      </c>
      <c r="B13" s="92"/>
      <c r="C13" s="92"/>
      <c r="D13" s="92"/>
      <c r="E13" s="92"/>
      <c r="F13" s="92"/>
      <c r="G13" s="92"/>
      <c r="H13" s="92"/>
      <c r="I13" s="92"/>
    </row>
    <row r="14" spans="1:9" ht="48.75" customHeight="1" hidden="1">
      <c r="A14" s="39" t="s">
        <v>25</v>
      </c>
      <c r="B14" s="110" t="s">
        <v>26</v>
      </c>
      <c r="C14" s="110"/>
      <c r="D14" s="110"/>
      <c r="E14" s="110"/>
      <c r="F14" s="110"/>
      <c r="G14" s="110"/>
      <c r="H14" s="110"/>
      <c r="I14" s="111"/>
    </row>
    <row r="15" spans="1:9" ht="27.75" customHeight="1" hidden="1">
      <c r="A15" s="40">
        <v>45387</v>
      </c>
      <c r="B15" s="78" t="s">
        <v>45</v>
      </c>
      <c r="C15" s="79"/>
      <c r="D15" s="79"/>
      <c r="E15" s="79"/>
      <c r="F15" s="79"/>
      <c r="G15" s="79"/>
      <c r="H15" s="79"/>
      <c r="I15" s="80"/>
    </row>
    <row r="16" spans="1:9" ht="27.75" customHeight="1" hidden="1">
      <c r="A16" s="40">
        <v>45387</v>
      </c>
      <c r="B16" s="78" t="s">
        <v>0</v>
      </c>
      <c r="C16" s="79"/>
      <c r="D16" s="79"/>
      <c r="E16" s="79"/>
      <c r="F16" s="79"/>
      <c r="G16" s="79"/>
      <c r="H16" s="79"/>
      <c r="I16" s="80"/>
    </row>
    <row r="17" spans="1:9" ht="27.75" customHeight="1" hidden="1">
      <c r="A17" s="40"/>
      <c r="B17" s="78" t="s">
        <v>1</v>
      </c>
      <c r="C17" s="79"/>
      <c r="D17" s="79"/>
      <c r="E17" s="79"/>
      <c r="F17" s="79"/>
      <c r="G17" s="79"/>
      <c r="H17" s="79"/>
      <c r="I17" s="80"/>
    </row>
    <row r="18" spans="1:9" ht="27.75" customHeight="1" hidden="1">
      <c r="A18" s="40"/>
      <c r="B18" s="84"/>
      <c r="C18" s="85"/>
      <c r="D18" s="85"/>
      <c r="E18" s="85"/>
      <c r="F18" s="85"/>
      <c r="G18" s="85"/>
      <c r="H18" s="85"/>
      <c r="I18" s="86"/>
    </row>
    <row r="19" spans="1:9" ht="1.5" customHeight="1">
      <c r="A19" s="112" t="s">
        <v>65</v>
      </c>
      <c r="B19" s="112"/>
      <c r="C19" s="112"/>
      <c r="D19" s="112"/>
      <c r="E19" s="112"/>
      <c r="F19" s="112"/>
      <c r="G19" s="112"/>
      <c r="H19" s="112"/>
      <c r="I19" s="112"/>
    </row>
    <row r="20" spans="1:9" ht="138.75" customHeight="1" hidden="1">
      <c r="A20" s="39" t="s">
        <v>24</v>
      </c>
      <c r="B20" s="39" t="s">
        <v>31</v>
      </c>
      <c r="C20" s="39" t="s">
        <v>23</v>
      </c>
      <c r="D20" s="39" t="s">
        <v>37</v>
      </c>
      <c r="E20" s="39" t="s">
        <v>27</v>
      </c>
      <c r="F20" s="39" t="s">
        <v>28</v>
      </c>
      <c r="G20" s="39" t="s">
        <v>29</v>
      </c>
      <c r="H20" s="103" t="s">
        <v>30</v>
      </c>
      <c r="I20" s="104"/>
    </row>
    <row r="21" spans="1:9" ht="25.5" hidden="1">
      <c r="A21" s="41" t="s">
        <v>91</v>
      </c>
      <c r="B21" s="42" t="s">
        <v>92</v>
      </c>
      <c r="C21" s="42" t="s">
        <v>85</v>
      </c>
      <c r="D21" s="42" t="s">
        <v>93</v>
      </c>
      <c r="E21" s="40">
        <v>44839</v>
      </c>
      <c r="F21" s="40">
        <v>46665</v>
      </c>
      <c r="G21" s="40">
        <v>41534</v>
      </c>
      <c r="H21" s="90">
        <v>492</v>
      </c>
      <c r="I21" s="91"/>
    </row>
    <row r="22" spans="1:9" ht="12.75" hidden="1">
      <c r="A22" s="41"/>
      <c r="B22" s="42"/>
      <c r="C22" s="42"/>
      <c r="D22" s="42"/>
      <c r="E22" s="40"/>
      <c r="F22" s="40"/>
      <c r="G22" s="40"/>
      <c r="H22" s="90"/>
      <c r="I22" s="91"/>
    </row>
    <row r="23" spans="1:9" ht="12.75" hidden="1">
      <c r="A23" s="41"/>
      <c r="B23" s="42"/>
      <c r="C23" s="42"/>
      <c r="D23" s="42"/>
      <c r="E23" s="40"/>
      <c r="F23" s="40"/>
      <c r="G23" s="40"/>
      <c r="H23" s="90"/>
      <c r="I23" s="91"/>
    </row>
    <row r="24" spans="1:9" ht="1.5" customHeight="1">
      <c r="A24" s="112"/>
      <c r="B24" s="112"/>
      <c r="C24" s="112"/>
      <c r="D24" s="112"/>
      <c r="E24" s="112"/>
      <c r="F24" s="112"/>
      <c r="G24" s="112"/>
      <c r="H24" s="112"/>
      <c r="I24" s="113"/>
    </row>
    <row r="25" spans="1:9" ht="4.5" customHeight="1" hidden="1">
      <c r="A25" s="66"/>
      <c r="B25" s="66"/>
      <c r="C25" s="66"/>
      <c r="D25" s="66"/>
      <c r="E25" s="66"/>
      <c r="F25" s="66"/>
      <c r="G25" s="66"/>
      <c r="H25" s="66"/>
      <c r="I25" s="67"/>
    </row>
    <row r="26" spans="1:9" ht="0.75" customHeight="1" hidden="1">
      <c r="A26" s="71"/>
      <c r="B26" s="71"/>
      <c r="C26" s="71"/>
      <c r="D26" s="71"/>
      <c r="E26" s="71"/>
      <c r="F26" s="71"/>
      <c r="G26" s="71"/>
      <c r="H26" s="71"/>
      <c r="I26" s="72"/>
    </row>
    <row r="27" spans="1:9" ht="34.5" customHeight="1" hidden="1">
      <c r="A27" s="81"/>
      <c r="B27" s="82"/>
      <c r="C27" s="82"/>
      <c r="D27" s="82"/>
      <c r="E27" s="82"/>
      <c r="F27" s="82"/>
      <c r="G27" s="82"/>
      <c r="H27" s="82"/>
      <c r="I27" s="83"/>
    </row>
    <row r="28" spans="1:9" ht="0.75" customHeight="1" hidden="1">
      <c r="A28" s="107"/>
      <c r="B28" s="108"/>
      <c r="C28" s="54"/>
      <c r="D28" s="54"/>
      <c r="E28" s="54"/>
      <c r="F28" s="54"/>
      <c r="G28" s="54"/>
      <c r="H28" s="54"/>
      <c r="I28" s="55"/>
    </row>
    <row r="29" spans="1:9" ht="24" customHeight="1" hidden="1">
      <c r="A29" s="56"/>
      <c r="B29" s="57"/>
      <c r="C29" s="57"/>
      <c r="D29" s="57"/>
      <c r="E29" s="57"/>
      <c r="F29" s="57"/>
      <c r="G29" s="57"/>
      <c r="H29" s="57"/>
      <c r="I29" s="57"/>
    </row>
    <row r="30" spans="1:9" ht="36" customHeight="1">
      <c r="A30" s="92" t="s">
        <v>68</v>
      </c>
      <c r="B30" s="92"/>
      <c r="C30" s="92"/>
      <c r="D30" s="92"/>
      <c r="E30" s="92"/>
      <c r="F30" s="92"/>
      <c r="G30" s="92"/>
      <c r="H30" s="92"/>
      <c r="I30" s="93"/>
    </row>
    <row r="31" spans="1:9" ht="50.25" customHeight="1">
      <c r="A31" s="87" t="s">
        <v>94</v>
      </c>
      <c r="B31" s="88"/>
      <c r="C31" s="88"/>
      <c r="D31" s="88"/>
      <c r="E31" s="88"/>
      <c r="F31" s="88"/>
      <c r="G31" s="88"/>
      <c r="H31" s="88"/>
      <c r="I31" s="89"/>
    </row>
    <row r="32" spans="1:9" ht="34.5" customHeight="1">
      <c r="A32" s="109" t="s">
        <v>67</v>
      </c>
      <c r="B32" s="109"/>
      <c r="C32" s="109"/>
      <c r="D32" s="109"/>
      <c r="E32" s="109"/>
      <c r="F32" s="109"/>
      <c r="G32" s="109"/>
      <c r="H32" s="109"/>
      <c r="I32" s="109"/>
    </row>
    <row r="33" spans="1:8" ht="21.75" customHeight="1">
      <c r="A33" s="76" t="s">
        <v>95</v>
      </c>
      <c r="B33" s="77"/>
      <c r="C33" s="35"/>
      <c r="D33" s="35"/>
      <c r="E33" s="35"/>
      <c r="F33" s="36"/>
      <c r="G33" s="36"/>
      <c r="H33" s="36"/>
    </row>
    <row r="34" ht="12.75" hidden="1"/>
    <row r="35" spans="1:9" ht="27.75" customHeight="1" hidden="1">
      <c r="A35" s="1" t="s">
        <v>71</v>
      </c>
      <c r="B35" s="1"/>
      <c r="E35" s="68" t="s">
        <v>100</v>
      </c>
      <c r="F35" s="68"/>
      <c r="G35" s="68"/>
      <c r="H35" s="68"/>
      <c r="I35" s="68"/>
    </row>
    <row r="36" spans="2:3" ht="15.75" hidden="1">
      <c r="B36" s="69" t="s">
        <v>32</v>
      </c>
      <c r="C36" s="69"/>
    </row>
    <row r="37" spans="3:5" ht="15" customHeight="1" hidden="1">
      <c r="C37" s="3"/>
      <c r="E37" s="1"/>
    </row>
    <row r="38" spans="1:5" ht="18.75" customHeight="1" hidden="1">
      <c r="A38" s="75" t="s">
        <v>60</v>
      </c>
      <c r="B38" s="75"/>
      <c r="C38" s="37"/>
      <c r="E38" s="1"/>
    </row>
    <row r="39" spans="1:5" ht="16.5" customHeight="1" hidden="1">
      <c r="A39" s="75"/>
      <c r="B39" s="75"/>
      <c r="C39" s="7"/>
      <c r="E39" s="1"/>
    </row>
    <row r="40" spans="1:5" ht="15.75" hidden="1">
      <c r="A40" s="75"/>
      <c r="B40" s="75"/>
      <c r="C40" s="7"/>
      <c r="E40" s="1"/>
    </row>
    <row r="41" spans="1:5" ht="15.75" hidden="1">
      <c r="A41" s="75"/>
      <c r="B41" s="75"/>
      <c r="C41" s="7"/>
      <c r="E41" s="1"/>
    </row>
    <row r="42" spans="1:5" ht="15.75" hidden="1">
      <c r="A42" s="75"/>
      <c r="B42" s="75"/>
      <c r="C42" s="7"/>
      <c r="E42" s="1"/>
    </row>
    <row r="43" spans="1:5" ht="15.75" hidden="1">
      <c r="A43" s="75"/>
      <c r="B43" s="75"/>
      <c r="C43" s="7"/>
      <c r="E43" s="1"/>
    </row>
    <row r="44" spans="1:5" ht="15.75" hidden="1">
      <c r="A44" s="75"/>
      <c r="B44" s="75"/>
      <c r="C44" s="7"/>
      <c r="E44" s="1"/>
    </row>
    <row r="45" spans="1:9" ht="30" customHeight="1" hidden="1">
      <c r="A45" s="75"/>
      <c r="B45" s="75"/>
      <c r="C45" s="70"/>
      <c r="D45" s="70"/>
      <c r="E45" s="68" t="s">
        <v>96</v>
      </c>
      <c r="F45" s="68"/>
      <c r="G45" s="68"/>
      <c r="H45" s="68"/>
      <c r="I45" s="68"/>
    </row>
    <row r="46" spans="3:4" ht="18.75" customHeight="1" hidden="1">
      <c r="C46" s="65" t="s">
        <v>32</v>
      </c>
      <c r="D46" s="65"/>
    </row>
    <row r="47" spans="1:9" ht="30" customHeight="1" hidden="1">
      <c r="A47" s="75" t="s">
        <v>61</v>
      </c>
      <c r="B47" s="75"/>
      <c r="C47" s="38"/>
      <c r="D47" s="38"/>
      <c r="E47" s="74" t="s">
        <v>97</v>
      </c>
      <c r="F47" s="74"/>
      <c r="G47" s="74"/>
      <c r="H47" s="74"/>
      <c r="I47" s="74"/>
    </row>
    <row r="48" spans="2:9" ht="38.25" customHeight="1" hidden="1">
      <c r="B48" s="4" t="s">
        <v>103</v>
      </c>
      <c r="C48" s="65" t="s">
        <v>32</v>
      </c>
      <c r="D48" s="65"/>
      <c r="E48" s="73" t="s">
        <v>83</v>
      </c>
      <c r="F48" s="73"/>
      <c r="G48" s="73"/>
      <c r="H48" s="73"/>
      <c r="I48" s="73"/>
    </row>
    <row r="49" ht="15.75" hidden="1">
      <c r="C49" s="1"/>
    </row>
    <row r="50" ht="12.75" hidden="1"/>
    <row r="51" spans="1:2" ht="15.75">
      <c r="A51" s="1"/>
      <c r="B51" s="1"/>
    </row>
    <row r="52" spans="1:5" ht="15.75">
      <c r="A52" s="1"/>
      <c r="B52" s="1"/>
      <c r="E52" s="14"/>
    </row>
    <row r="53" spans="1:3" ht="15.75">
      <c r="A53" s="1"/>
      <c r="B53" s="1"/>
      <c r="C53" s="9"/>
    </row>
    <row r="54" spans="1:2" ht="15.75">
      <c r="A54" s="1"/>
      <c r="B54" s="1"/>
    </row>
    <row r="55" spans="1:2" ht="15.75">
      <c r="A55" s="1"/>
      <c r="B55" s="1"/>
    </row>
    <row r="56" spans="1:2" ht="15.75">
      <c r="A56" s="1"/>
      <c r="B56" s="1"/>
    </row>
    <row r="57" spans="1:2" ht="15.75">
      <c r="A57" s="1"/>
      <c r="B57" s="1"/>
    </row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</sheetData>
  <sheetProtection password="CE28" sheet="1" formatCells="0" formatColumns="0" formatRows="0" insertColumns="0" insertRows="0" insertHyperlinks="0" deleteColumns="0" deleteRows="0" selectLockedCells="1"/>
  <mergeCells count="42">
    <mergeCell ref="H21:I21"/>
    <mergeCell ref="A28:B28"/>
    <mergeCell ref="A32:I32"/>
    <mergeCell ref="B14:I14"/>
    <mergeCell ref="A1:I1"/>
    <mergeCell ref="A13:I13"/>
    <mergeCell ref="A19:I19"/>
    <mergeCell ref="B15:I15"/>
    <mergeCell ref="B16:I16"/>
    <mergeCell ref="A24:I24"/>
    <mergeCell ref="H20:I20"/>
    <mergeCell ref="A7:I7"/>
    <mergeCell ref="A3:I3"/>
    <mergeCell ref="A4:B4"/>
    <mergeCell ref="A5:I5"/>
    <mergeCell ref="A6:I6"/>
    <mergeCell ref="A2:B2"/>
    <mergeCell ref="A12:I12"/>
    <mergeCell ref="A8:I8"/>
    <mergeCell ref="A9:I9"/>
    <mergeCell ref="A10:I10"/>
    <mergeCell ref="A11:I11"/>
    <mergeCell ref="E45:I45"/>
    <mergeCell ref="A33:B33"/>
    <mergeCell ref="B17:I17"/>
    <mergeCell ref="A27:I27"/>
    <mergeCell ref="B18:I18"/>
    <mergeCell ref="A31:I31"/>
    <mergeCell ref="H22:I22"/>
    <mergeCell ref="H23:I23"/>
    <mergeCell ref="A30:I30"/>
    <mergeCell ref="A38:B45"/>
    <mergeCell ref="C48:D48"/>
    <mergeCell ref="A25:I25"/>
    <mergeCell ref="E35:I35"/>
    <mergeCell ref="B36:C36"/>
    <mergeCell ref="C45:D45"/>
    <mergeCell ref="C46:D46"/>
    <mergeCell ref="A26:I26"/>
    <mergeCell ref="E48:I48"/>
    <mergeCell ref="E47:I47"/>
    <mergeCell ref="A47:B47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Econ22</cp:lastModifiedBy>
  <cp:lastPrinted>2024-04-05T07:56:10Z</cp:lastPrinted>
  <dcterms:created xsi:type="dcterms:W3CDTF">2006-12-09T14:08:54Z</dcterms:created>
  <dcterms:modified xsi:type="dcterms:W3CDTF">2024-04-05T09:27:18Z</dcterms:modified>
  <cp:category/>
  <cp:version/>
  <cp:contentType/>
  <cp:contentStatus/>
</cp:coreProperties>
</file>